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dendukuri\Downloads\"/>
    </mc:Choice>
  </mc:AlternateContent>
  <xr:revisionPtr revIDLastSave="0" documentId="13_ncr:1_{6EE15978-E619-4136-88B5-1107CE4F3951}" xr6:coauthVersionLast="47" xr6:coauthVersionMax="47" xr10:uidLastSave="{00000000-0000-0000-0000-000000000000}"/>
  <bookViews>
    <workbookView xWindow="-110" yWindow="-110" windowWidth="19420" windowHeight="10420" xr2:uid="{C89CDC98-D126-4846-82F9-08D443B5CC2F}"/>
  </bookViews>
  <sheets>
    <sheet name="Summary" sheetId="1" r:id="rId1"/>
    <sheet name="Parameters-TBD" sheetId="3" r:id="rId2"/>
    <sheet name="Reference URL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10" i="1" s="1"/>
  <c r="H7" i="1"/>
  <c r="H28" i="1"/>
  <c r="D12" i="1" l="1"/>
  <c r="D22" i="1" s="1"/>
  <c r="D21" i="1" l="1"/>
  <c r="D23" i="1" s="1"/>
</calcChain>
</file>

<file path=xl/sharedStrings.xml><?xml version="1.0" encoding="utf-8"?>
<sst xmlns="http://schemas.openxmlformats.org/spreadsheetml/2006/main" count="71" uniqueCount="68">
  <si>
    <t>Total NEFT transaction value (August 2022)</t>
  </si>
  <si>
    <t>Total RTGS transaction value (August 2022)</t>
  </si>
  <si>
    <t>Total UPI transaction value (August 2022)</t>
  </si>
  <si>
    <t>Amount in Rupees crores</t>
  </si>
  <si>
    <t>References:</t>
  </si>
  <si>
    <t>https://www.incometaxindia.gov.in/Lists/Press%20Releases/Attachments/1061/Press-Release-Net-DTC-for-the-FY-2021-22-are-at-Rs-1363038-crore-showing-a-growth-of-over-48.4.pdf</t>
  </si>
  <si>
    <t>Income Tax FY 2021-22:</t>
  </si>
  <si>
    <t>https://rbidocs.rbi.org.in/rdocs/NEFT/PDFs/NEFTRTGSAUGUST202231A145DF31BE4BDFAB62A9884C3B6E64.PDF</t>
  </si>
  <si>
    <t>https://gstcouncil.gov.in/sites/default/files/gst-statistics/GST-Revenue-April-2021.pdf</t>
  </si>
  <si>
    <t>GST - April 2021</t>
  </si>
  <si>
    <t>https://gstcouncil.gov.in/sites/default/files/gst-statistics/GST-Revenue-May-2021.pdf</t>
  </si>
  <si>
    <t>GST - May 2021</t>
  </si>
  <si>
    <t>GST - June 2021</t>
  </si>
  <si>
    <t>GST - July 2021</t>
  </si>
  <si>
    <t>GST - August 2021</t>
  </si>
  <si>
    <t>GST - September 2021</t>
  </si>
  <si>
    <t>GST - October 2021</t>
  </si>
  <si>
    <t>GST - November 2021</t>
  </si>
  <si>
    <t>GST - December 2021</t>
  </si>
  <si>
    <t>GST - January 2022</t>
  </si>
  <si>
    <t>GST - February 2022</t>
  </si>
  <si>
    <t>GST - March 2022</t>
  </si>
  <si>
    <t>https://gstcouncil.gov.in/sites/default/files/gst-statistics/GST-Revenue-Collection-June-2021.pdf</t>
  </si>
  <si>
    <t>GST from April 2021 to March 2022: https://gstcouncil.gov.in/gst-revenue</t>
  </si>
  <si>
    <t>https://gstcouncil.gov.in/sites/default/files/gst-statistics/GST-Revenue-July-2021.pdf</t>
  </si>
  <si>
    <t>https://gstcouncil.gov.in/sites/default/files/gst-statistics/GST-Revenue-collection-August_2021.pdf</t>
  </si>
  <si>
    <t>https://gstcouncil.gov.in/sites/default/files/gst-statistics/GST-Revenue-collection-September_2021.pdf</t>
  </si>
  <si>
    <t>https://gstcouncil.gov.in/sites/default/files/gst-statistics/PiB_Revenue_Collections_October2021.pdf</t>
  </si>
  <si>
    <t>https://gstcouncil.gov.in/sites/default/files/gst-statistics/GST-Revenue-collection-November_2021.pdf</t>
  </si>
  <si>
    <t>https://gstcouncil.gov.in/sites/default/files/gst-statistics/GST-Revenue-collection-December_2021.pdf</t>
  </si>
  <si>
    <t>https://gstcouncil.gov.in/sites/default/files/gst-statistics/GST_Revenue_collection_january2022.pdf</t>
  </si>
  <si>
    <t>https://gstcouncil.gov.in/sites/default/files/gst-statistics/GST_Revenue_collection_february2022.pdf</t>
  </si>
  <si>
    <t>https://gstcouncil.gov.in/sites/default/files/gst-statistics/GST_Revenue_collection_march2022.pdf</t>
  </si>
  <si>
    <t>Particulars</t>
  </si>
  <si>
    <t>Amount in Rupees crores (Yearly)</t>
  </si>
  <si>
    <t>Existing Tax Systems and earnings for FY 2021-22 Summary</t>
  </si>
  <si>
    <t>Collected Income Tax for FY 2021-22, as of 16-03-2022</t>
  </si>
  <si>
    <t xml:space="preserve">Collected GST for FY 2021-22 </t>
  </si>
  <si>
    <t>Total (Income Tax+GST) for FY 2021-22</t>
  </si>
  <si>
    <t>Total GST Revenue ( April 2021 to March 2022)</t>
  </si>
  <si>
    <t>Total NEFT + RTGS + UPI (for August 2022)</t>
  </si>
  <si>
    <t>Extrapolated August 2022 value (NEFT + RTGS + UPI) for FY 2022-23</t>
  </si>
  <si>
    <t>NEFT &amp; RTGS Transactions of August 2022: https://rbi.org.in/Scripts/NEFTView.aspx</t>
  </si>
  <si>
    <t>Direct Tax component for FY 2022-23</t>
  </si>
  <si>
    <t>Indirect Tax component for FY 2022-23</t>
  </si>
  <si>
    <t>Direct Tax (%) - on received credit - as income/salary - by Individuals</t>
  </si>
  <si>
    <t>Indirect Tax (%) - on received payments - SINGLE P2M/B2B/Donations etc.. scenarios by Organizations (Businesses or otherwise)</t>
  </si>
  <si>
    <t>Total Yearly Transaction Value after substracting Income Tax &amp; GST as per FY 2021-22 tax collection data (as those tax regimes will not happen after Non-cascading Transaction Tax regime goes in force)</t>
  </si>
  <si>
    <t>Points to be considered for improving accuracy in Transaction Tax calculations:</t>
  </si>
  <si>
    <t>Incremental (+) / additional tax revenue to the tax department:</t>
  </si>
  <si>
    <t>1) IMPS transaction value for FY 2022-23 with projections (in-direct tax scope)</t>
  </si>
  <si>
    <t>2) Cash payments in FY 2021-22 (in-direct tax scope)</t>
  </si>
  <si>
    <t>3) Salary received as cash in FY 2021-22 (direct tax scope)</t>
  </si>
  <si>
    <t>Decremental (-) to tax department but, that covers refunds, Input Tax Credit etc... to tax payer:</t>
  </si>
  <si>
    <r>
      <t xml:space="preserve">1) Amount that has to be reduced to remove tax amount that might have been considered in the above, in the scope of cascaded transactions in business and individual scopes as per non-cascading transaction tax proposal. 
</t>
    </r>
    <r>
      <rPr>
        <u/>
        <sz val="11"/>
        <color theme="1"/>
        <rFont val="Calibri"/>
        <family val="2"/>
        <scheme val="minor"/>
      </rPr>
      <t>Note:</t>
    </r>
    <r>
      <rPr>
        <sz val="11"/>
        <color theme="1"/>
        <rFont val="Calibri"/>
        <family val="2"/>
        <scheme val="minor"/>
      </rPr>
      <t xml:space="preserve"> This is a tough job as checking the purpose of the transaction and identification of the nature of the transaction in terms of if it is cascading or not might be a difficult/tedious task, post the transaction.</t>
    </r>
  </si>
  <si>
    <t>2) Amount that can be claimed by businesses as Input Tax Credit, post submission of the tax returns (similar to GST regime)</t>
  </si>
  <si>
    <t>3) 100% tax amount that can be claimed as refund, by NGOs, Spiritual Organizations, Political Parties, Funds etc..., post submission of the tax returns.</t>
  </si>
  <si>
    <r>
      <t>Note:</t>
    </r>
    <r>
      <rPr>
        <sz val="11"/>
        <color theme="1"/>
        <rFont val="Calibri"/>
        <family val="2"/>
        <scheme val="minor"/>
      </rPr>
      <t xml:space="preserve"> There are parameters/criteria that will have incremental (+) and decremental (-) effect on the total tax collection scope of Non-Cascading Transaction Tax' regime, that were documented in Parameters-TBD tab.</t>
    </r>
  </si>
  <si>
    <t>The following are some of the parameters/criteria that needs attention, that will have incremental (+) and decremental (-) effect on the total tax collection scope in Non-Cascading Transaction Tax regime, that were documented in the following,</t>
  </si>
  <si>
    <t>UPI Transactions of August 2022:</t>
  </si>
  <si>
    <t>https://www.timesnownews.com/business-economy/industry/upi-clocks-657-transactions-totalling-rs-10-73-lakh-crore-in-august-article-93930322#:~:text=The%20value%20of%20UPI%2Dbased,Corporation%20of%20India%20(NCPI).</t>
  </si>
  <si>
    <t>4) Tax amounts to be enumerated for sectors/industries like mining, sea port charges, toll gate fee etc… to be enumerated as applicable.</t>
  </si>
  <si>
    <t>Transaction Value of different Payment Methods Summary</t>
  </si>
  <si>
    <t>Transaction Tax Percentages, as per Non-Cascading Transaction Tax Proposal</t>
  </si>
  <si>
    <t>Non-Cascading Transaction Tax Enumeration Summary - Sample</t>
  </si>
  <si>
    <t>(1.63 crore crores)</t>
  </si>
  <si>
    <t>Enumerated Total Tax Collection (Direct tax + Indirect tax) for FY 2022-23, based on above mentioned assumptions and data extrapolation of NEFT, RTGS, UPI transaction data</t>
  </si>
  <si>
    <t>Enumerated Total Tax Collection for FY 2022-23 (in 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</si>
</sst>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wrapText="1"/>
    </xf>
    <xf numFmtId="0" fontId="0" fillId="0" borderId="1" xfId="0" applyBorder="1"/>
    <xf numFmtId="3" fontId="0" fillId="0" borderId="1" xfId="0" applyNumberFormat="1" applyBorder="1" applyAlignment="1">
      <alignment wrapText="1"/>
    </xf>
    <xf numFmtId="0" fontId="3" fillId="0" borderId="1" xfId="0" applyFont="1" applyBorder="1" applyAlignment="1">
      <alignment wrapText="1"/>
    </xf>
    <xf numFmtId="0" fontId="3" fillId="0" borderId="1" xfId="0" applyFont="1" applyBorder="1"/>
    <xf numFmtId="0" fontId="0" fillId="0" borderId="1" xfId="0"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wrapText="1"/>
    </xf>
    <xf numFmtId="0" fontId="3" fillId="2" borderId="1" xfId="0" applyFont="1" applyFill="1" applyBorder="1" applyAlignment="1">
      <alignment wrapText="1"/>
    </xf>
    <xf numFmtId="0" fontId="1" fillId="0" borderId="1" xfId="0" applyFont="1" applyBorder="1" applyAlignment="1">
      <alignment horizontal="center" wrapText="1"/>
    </xf>
    <xf numFmtId="0" fontId="3" fillId="0" borderId="0" xfId="0" applyFont="1" applyBorder="1" applyAlignment="1">
      <alignment wrapText="1"/>
    </xf>
    <xf numFmtId="0" fontId="1" fillId="0" borderId="1" xfId="0" applyFont="1" applyBorder="1" applyAlignment="1">
      <alignment horizontal="center" wrapText="1"/>
    </xf>
    <xf numFmtId="0" fontId="0" fillId="0" borderId="0" xfId="0"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wrapText="1"/>
    </xf>
    <xf numFmtId="0" fontId="5" fillId="0" borderId="0" xfId="0" applyFont="1" applyAlignment="1">
      <alignment wrapText="1"/>
    </xf>
    <xf numFmtId="0" fontId="0" fillId="3" borderId="1" xfId="0" applyFill="1" applyBorder="1" applyAlignment="1">
      <alignment wrapText="1"/>
    </xf>
    <xf numFmtId="0" fontId="1" fillId="3" borderId="1" xfId="0" applyFont="1" applyFill="1" applyBorder="1" applyAlignment="1">
      <alignment horizontal="right" wrapText="1"/>
    </xf>
    <xf numFmtId="0" fontId="4"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F677E-3A9F-4E2B-9E2E-9FEFF1D1F46A}">
  <dimension ref="C1:Q29"/>
  <sheetViews>
    <sheetView tabSelected="1" topLeftCell="A14" zoomScale="80" zoomScaleNormal="80" workbookViewId="0">
      <selection activeCell="C24" sqref="C24"/>
    </sheetView>
  </sheetViews>
  <sheetFormatPr defaultRowHeight="14.5" x14ac:dyDescent="0.35"/>
  <cols>
    <col min="2" max="2" width="3.90625" customWidth="1"/>
    <col min="3" max="3" width="36.08984375" customWidth="1"/>
    <col min="4" max="4" width="32.08984375" customWidth="1"/>
    <col min="7" max="7" width="34.26953125" customWidth="1"/>
    <col min="8" max="8" width="30.36328125" customWidth="1"/>
    <col min="9" max="9" width="26.453125" customWidth="1"/>
  </cols>
  <sheetData>
    <row r="1" spans="3:17" x14ac:dyDescent="0.35">
      <c r="C1" s="17"/>
      <c r="D1" s="17"/>
      <c r="E1" s="17"/>
      <c r="F1" s="17"/>
      <c r="G1" s="17"/>
      <c r="H1" s="17"/>
      <c r="I1" s="17"/>
      <c r="J1" s="17"/>
      <c r="K1" s="17"/>
      <c r="L1" s="17"/>
    </row>
    <row r="2" spans="3:17" x14ac:dyDescent="0.35">
      <c r="C2" s="11"/>
      <c r="D2" s="11"/>
      <c r="E2" s="11"/>
      <c r="F2" s="11"/>
      <c r="G2" s="11"/>
      <c r="H2" s="11"/>
      <c r="I2" s="11"/>
      <c r="J2" s="11"/>
      <c r="K2" s="11"/>
      <c r="L2" s="11"/>
    </row>
    <row r="3" spans="3:17" x14ac:dyDescent="0.35">
      <c r="C3" s="20" t="s">
        <v>62</v>
      </c>
      <c r="D3" s="20"/>
      <c r="E3" s="11"/>
      <c r="F3" s="11"/>
      <c r="G3" s="21" t="s">
        <v>35</v>
      </c>
      <c r="H3" s="22"/>
      <c r="I3" s="11"/>
      <c r="J3" s="11"/>
      <c r="K3" s="11"/>
      <c r="L3" s="11"/>
    </row>
    <row r="4" spans="3:17" ht="27.5" customHeight="1" x14ac:dyDescent="0.35">
      <c r="C4" s="8"/>
      <c r="D4" s="12" t="s">
        <v>3</v>
      </c>
      <c r="G4" s="14" t="s">
        <v>33</v>
      </c>
      <c r="H4" s="14" t="s">
        <v>34</v>
      </c>
    </row>
    <row r="5" spans="3:17" ht="29" x14ac:dyDescent="0.35">
      <c r="C5" s="2" t="s">
        <v>0</v>
      </c>
      <c r="D5" s="2">
        <v>2631639</v>
      </c>
      <c r="E5" s="1"/>
      <c r="F5" s="1"/>
      <c r="G5" s="2" t="s">
        <v>36</v>
      </c>
      <c r="H5" s="2">
        <v>1363038.3</v>
      </c>
      <c r="J5" s="1"/>
      <c r="K5" s="1"/>
      <c r="L5" s="1"/>
      <c r="M5" s="1"/>
      <c r="N5" s="1"/>
      <c r="O5" s="1"/>
      <c r="P5" s="1"/>
      <c r="Q5" s="1"/>
    </row>
    <row r="6" spans="3:17" ht="29" x14ac:dyDescent="0.35">
      <c r="C6" s="2" t="s">
        <v>1</v>
      </c>
      <c r="D6" s="4">
        <v>11665582.710000001</v>
      </c>
      <c r="E6" s="1"/>
      <c r="F6" s="1"/>
      <c r="G6" s="4" t="s">
        <v>37</v>
      </c>
      <c r="H6" s="4">
        <v>1487313</v>
      </c>
      <c r="J6" s="1"/>
      <c r="K6" s="1"/>
      <c r="L6" s="1"/>
      <c r="M6" s="1"/>
      <c r="N6" s="1"/>
      <c r="O6" s="1"/>
      <c r="P6" s="1"/>
      <c r="Q6" s="1"/>
    </row>
    <row r="7" spans="3:17" ht="29" x14ac:dyDescent="0.35">
      <c r="C7" s="2" t="s">
        <v>2</v>
      </c>
      <c r="D7" s="5">
        <v>1073000</v>
      </c>
      <c r="E7" s="1"/>
      <c r="F7" s="1"/>
      <c r="G7" s="7" t="s">
        <v>38</v>
      </c>
      <c r="H7" s="7">
        <f>SUM(H5:H6)</f>
        <v>2850351.3</v>
      </c>
      <c r="J7" s="1"/>
      <c r="K7" s="1"/>
      <c r="L7" s="1"/>
      <c r="M7" s="1"/>
      <c r="N7" s="1"/>
      <c r="O7" s="1"/>
      <c r="P7" s="1"/>
      <c r="Q7" s="1"/>
    </row>
    <row r="8" spans="3:17" ht="29" x14ac:dyDescent="0.35">
      <c r="C8" s="2" t="s">
        <v>40</v>
      </c>
      <c r="D8" s="3">
        <f>SUM(D5:D7)</f>
        <v>15370221.710000001</v>
      </c>
      <c r="E8" s="1"/>
      <c r="F8" s="1"/>
      <c r="J8" s="1"/>
      <c r="K8" s="1"/>
      <c r="L8" s="1"/>
      <c r="M8" s="1"/>
      <c r="N8" s="1"/>
      <c r="O8" s="1"/>
      <c r="P8" s="1"/>
      <c r="Q8" s="1"/>
    </row>
    <row r="9" spans="3:17" x14ac:dyDescent="0.35">
      <c r="C9" s="2"/>
      <c r="D9" s="2"/>
      <c r="E9" s="1"/>
      <c r="F9" s="1"/>
      <c r="J9" s="1"/>
      <c r="K9" s="1"/>
      <c r="L9" s="1"/>
      <c r="M9" s="1"/>
      <c r="N9" s="1"/>
      <c r="O9" s="1"/>
      <c r="P9" s="1"/>
      <c r="Q9" s="1"/>
    </row>
    <row r="10" spans="3:17" ht="43.5" x14ac:dyDescent="0.35">
      <c r="C10" s="2" t="s">
        <v>41</v>
      </c>
      <c r="D10" s="3">
        <f>D8*12</f>
        <v>184442660.52000001</v>
      </c>
      <c r="E10" s="1"/>
      <c r="F10" s="1"/>
      <c r="G10" s="14" t="s">
        <v>33</v>
      </c>
      <c r="H10" s="14" t="s">
        <v>3</v>
      </c>
      <c r="J10" s="1"/>
      <c r="K10" s="1"/>
      <c r="L10" s="1"/>
      <c r="M10" s="1"/>
      <c r="N10" s="1"/>
      <c r="O10" s="1"/>
      <c r="P10" s="1"/>
      <c r="Q10" s="1"/>
    </row>
    <row r="11" spans="3:17" x14ac:dyDescent="0.35">
      <c r="C11" s="2"/>
      <c r="D11" s="2"/>
      <c r="E11" s="1"/>
      <c r="F11" s="1"/>
      <c r="G11" s="14"/>
      <c r="H11" s="14"/>
      <c r="J11" s="1"/>
      <c r="K11" s="1"/>
      <c r="L11" s="1"/>
      <c r="M11" s="1"/>
      <c r="N11" s="1"/>
      <c r="O11" s="1"/>
      <c r="P11" s="1"/>
      <c r="Q11" s="1"/>
    </row>
    <row r="12" spans="3:17" ht="87" x14ac:dyDescent="0.35">
      <c r="C12" s="6" t="s">
        <v>47</v>
      </c>
      <c r="D12" s="6">
        <f>D10-H7</f>
        <v>181592309.22</v>
      </c>
      <c r="E12" s="1"/>
      <c r="F12" s="1"/>
      <c r="G12" s="14"/>
      <c r="H12" s="14"/>
      <c r="J12" s="1"/>
      <c r="K12" s="1"/>
      <c r="L12" s="1"/>
      <c r="M12" s="1"/>
      <c r="N12" s="1"/>
      <c r="O12" s="1"/>
      <c r="P12" s="1"/>
      <c r="Q12" s="1"/>
    </row>
    <row r="13" spans="3:17" x14ac:dyDescent="0.35">
      <c r="C13" s="1"/>
      <c r="D13" s="1"/>
      <c r="E13" s="1"/>
      <c r="F13" s="1"/>
      <c r="G13" s="14"/>
      <c r="H13" s="14"/>
      <c r="J13" s="1"/>
      <c r="K13" s="1"/>
      <c r="L13" s="1"/>
      <c r="M13" s="1"/>
      <c r="N13" s="1"/>
      <c r="O13" s="1"/>
      <c r="P13" s="1"/>
      <c r="Q13" s="1"/>
    </row>
    <row r="14" spans="3:17" x14ac:dyDescent="0.35">
      <c r="C14" s="1"/>
      <c r="D14" s="1"/>
      <c r="E14" s="1"/>
      <c r="F14" s="1"/>
      <c r="G14" s="14"/>
      <c r="H14" s="14"/>
      <c r="J14" s="1"/>
      <c r="K14" s="1"/>
      <c r="L14" s="1"/>
      <c r="M14" s="1"/>
      <c r="N14" s="1"/>
      <c r="O14" s="1"/>
      <c r="P14" s="1"/>
      <c r="Q14" s="1"/>
    </row>
    <row r="15" spans="3:17" x14ac:dyDescent="0.35">
      <c r="C15" s="18" t="s">
        <v>63</v>
      </c>
      <c r="D15" s="19"/>
      <c r="E15" s="1"/>
      <c r="F15" s="1"/>
      <c r="G15" s="2" t="s">
        <v>9</v>
      </c>
      <c r="H15" s="2">
        <v>141384</v>
      </c>
      <c r="J15" s="1"/>
      <c r="K15" s="1"/>
      <c r="L15" s="1"/>
      <c r="M15" s="1"/>
      <c r="N15" s="1"/>
      <c r="O15" s="1"/>
      <c r="P15" s="1"/>
      <c r="Q15" s="1"/>
    </row>
    <row r="16" spans="3:17" ht="29" x14ac:dyDescent="0.35">
      <c r="C16" s="9" t="s">
        <v>45</v>
      </c>
      <c r="D16" s="10">
        <v>3</v>
      </c>
      <c r="E16" s="1"/>
      <c r="F16" s="1"/>
      <c r="G16" s="2"/>
      <c r="H16" s="2"/>
      <c r="J16" s="1"/>
      <c r="K16" s="1"/>
      <c r="L16" s="1"/>
      <c r="M16" s="1"/>
      <c r="N16" s="1"/>
      <c r="O16" s="1"/>
      <c r="P16" s="1"/>
      <c r="Q16" s="1"/>
    </row>
    <row r="17" spans="3:17" ht="58" x14ac:dyDescent="0.35">
      <c r="C17" s="9" t="s">
        <v>46</v>
      </c>
      <c r="D17" s="10">
        <v>6</v>
      </c>
      <c r="E17" s="1"/>
      <c r="F17" s="1"/>
      <c r="G17" s="2" t="s">
        <v>11</v>
      </c>
      <c r="H17" s="2">
        <v>102709</v>
      </c>
      <c r="J17" s="1"/>
      <c r="K17" s="1"/>
      <c r="L17" s="1"/>
      <c r="M17" s="1"/>
      <c r="N17" s="1"/>
      <c r="O17" s="1"/>
      <c r="P17" s="1"/>
      <c r="Q17" s="1"/>
    </row>
    <row r="18" spans="3:17" x14ac:dyDescent="0.35">
      <c r="C18" s="1"/>
      <c r="D18" s="1"/>
      <c r="E18" s="1"/>
      <c r="F18" s="1"/>
      <c r="G18" s="2" t="s">
        <v>12</v>
      </c>
      <c r="H18" s="2">
        <v>92849</v>
      </c>
      <c r="J18" s="1"/>
      <c r="K18" s="1"/>
      <c r="L18" s="1"/>
      <c r="M18" s="1"/>
      <c r="N18" s="1"/>
      <c r="O18" s="1"/>
      <c r="P18" s="1"/>
      <c r="Q18" s="1"/>
    </row>
    <row r="19" spans="3:17" ht="14.5" customHeight="1" x14ac:dyDescent="0.35">
      <c r="C19" s="20" t="s">
        <v>64</v>
      </c>
      <c r="D19" s="20"/>
      <c r="E19" s="1"/>
      <c r="F19" s="1"/>
      <c r="G19" s="2" t="s">
        <v>13</v>
      </c>
      <c r="H19" s="2">
        <v>116393</v>
      </c>
      <c r="J19" s="1"/>
      <c r="K19" s="1"/>
      <c r="L19" s="1"/>
      <c r="M19" s="1"/>
      <c r="N19" s="1"/>
      <c r="O19" s="1"/>
      <c r="P19" s="1"/>
      <c r="Q19" s="1"/>
    </row>
    <row r="20" spans="3:17" x14ac:dyDescent="0.35">
      <c r="C20" s="16"/>
      <c r="D20" s="16" t="s">
        <v>3</v>
      </c>
      <c r="E20" s="1"/>
      <c r="F20" s="1"/>
      <c r="G20" s="2" t="s">
        <v>14</v>
      </c>
      <c r="H20" s="2">
        <v>112020</v>
      </c>
      <c r="J20" s="1"/>
      <c r="K20" s="1"/>
      <c r="L20" s="1"/>
      <c r="M20" s="1"/>
      <c r="N20" s="1"/>
      <c r="O20" s="1"/>
      <c r="P20" s="1"/>
      <c r="Q20" s="1"/>
    </row>
    <row r="21" spans="3:17" x14ac:dyDescent="0.35">
      <c r="C21" s="2" t="s">
        <v>43</v>
      </c>
      <c r="D21" s="2">
        <f>(D12*D16)/100</f>
        <v>5447769.2765999995</v>
      </c>
      <c r="E21" s="1"/>
      <c r="F21" s="1"/>
      <c r="G21" s="2" t="s">
        <v>15</v>
      </c>
      <c r="H21" s="2">
        <v>117010</v>
      </c>
      <c r="J21" s="1"/>
      <c r="K21" s="1"/>
      <c r="L21" s="1"/>
      <c r="M21" s="1"/>
      <c r="N21" s="1"/>
      <c r="O21" s="1"/>
      <c r="P21" s="1"/>
      <c r="Q21" s="1"/>
    </row>
    <row r="22" spans="3:17" x14ac:dyDescent="0.35">
      <c r="C22" s="2" t="s">
        <v>44</v>
      </c>
      <c r="D22" s="2">
        <f>(D12*D17)/100</f>
        <v>10895538.553199999</v>
      </c>
      <c r="E22" s="1"/>
      <c r="F22" s="1"/>
      <c r="G22" s="2" t="s">
        <v>16</v>
      </c>
      <c r="H22" s="2">
        <v>130127</v>
      </c>
      <c r="J22" s="1"/>
      <c r="K22" s="1"/>
      <c r="L22" s="1"/>
      <c r="M22" s="1"/>
      <c r="N22" s="1"/>
      <c r="O22" s="1"/>
      <c r="P22" s="1"/>
      <c r="Q22" s="1"/>
    </row>
    <row r="23" spans="3:17" ht="74" customHeight="1" x14ac:dyDescent="0.35">
      <c r="C23" s="13" t="s">
        <v>66</v>
      </c>
      <c r="D23" s="13">
        <f>SUM(D21:D22)</f>
        <v>16343307.829799999</v>
      </c>
      <c r="E23" s="1"/>
      <c r="F23" s="1"/>
      <c r="G23" s="2" t="s">
        <v>17</v>
      </c>
      <c r="H23" s="2">
        <v>131526</v>
      </c>
      <c r="J23" s="1"/>
      <c r="K23" s="1"/>
      <c r="L23" s="1"/>
      <c r="M23" s="1"/>
      <c r="N23" s="1"/>
      <c r="O23" s="1"/>
      <c r="P23" s="1"/>
      <c r="Q23" s="1"/>
    </row>
    <row r="24" spans="3:17" ht="29" x14ac:dyDescent="0.35">
      <c r="C24" s="25" t="s">
        <v>67</v>
      </c>
      <c r="D24" s="26" t="s">
        <v>65</v>
      </c>
      <c r="E24" s="1"/>
      <c r="F24" s="1"/>
      <c r="G24" s="2" t="s">
        <v>18</v>
      </c>
      <c r="H24" s="2">
        <v>129780</v>
      </c>
      <c r="J24" s="1"/>
      <c r="K24" s="1"/>
      <c r="L24" s="1"/>
      <c r="M24" s="1"/>
      <c r="N24" s="1"/>
      <c r="O24" s="1"/>
      <c r="P24" s="1"/>
      <c r="Q24" s="1"/>
    </row>
    <row r="25" spans="3:17" ht="43.5" customHeight="1" x14ac:dyDescent="0.35">
      <c r="C25" s="27" t="s">
        <v>57</v>
      </c>
      <c r="D25" s="27"/>
      <c r="E25" s="1"/>
      <c r="F25" s="1"/>
      <c r="G25" s="2" t="s">
        <v>19</v>
      </c>
      <c r="H25" s="2">
        <v>138394</v>
      </c>
      <c r="I25" s="1"/>
      <c r="J25" s="1"/>
      <c r="K25" s="1"/>
      <c r="L25" s="1"/>
      <c r="M25" s="1"/>
      <c r="N25" s="1"/>
      <c r="O25" s="1"/>
      <c r="P25" s="1"/>
      <c r="Q25" s="1"/>
    </row>
    <row r="26" spans="3:17" x14ac:dyDescent="0.35">
      <c r="C26" s="1"/>
      <c r="G26" s="2" t="s">
        <v>20</v>
      </c>
      <c r="H26" s="2">
        <v>133026</v>
      </c>
    </row>
    <row r="27" spans="3:17" x14ac:dyDescent="0.35">
      <c r="G27" s="2" t="s">
        <v>21</v>
      </c>
      <c r="H27" s="2">
        <v>142095</v>
      </c>
    </row>
    <row r="28" spans="3:17" ht="29" x14ac:dyDescent="0.35">
      <c r="G28" s="6" t="s">
        <v>39</v>
      </c>
      <c r="H28" s="6">
        <f>SUM(H15:H27)</f>
        <v>1487313</v>
      </c>
    </row>
    <row r="29" spans="3:17" x14ac:dyDescent="0.35">
      <c r="G29" s="15"/>
      <c r="H29" s="15"/>
    </row>
  </sheetData>
  <mergeCells count="6">
    <mergeCell ref="C1:L1"/>
    <mergeCell ref="C25:D25"/>
    <mergeCell ref="C19:D19"/>
    <mergeCell ref="C15:D15"/>
    <mergeCell ref="C3:D3"/>
    <mergeCell ref="G3: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B198-2B3D-4754-B253-96F7FA2F6906}">
  <dimension ref="A1:R15"/>
  <sheetViews>
    <sheetView topLeftCell="A6" workbookViewId="0">
      <selection activeCell="A12" sqref="A12:P15"/>
    </sheetView>
  </sheetViews>
  <sheetFormatPr defaultRowHeight="14.5" x14ac:dyDescent="0.35"/>
  <sheetData>
    <row r="1" spans="1:18" x14ac:dyDescent="0.35">
      <c r="A1" s="23" t="s">
        <v>48</v>
      </c>
      <c r="B1" s="17"/>
      <c r="C1" s="17"/>
      <c r="D1" s="17"/>
      <c r="E1" s="17"/>
      <c r="F1" s="17"/>
      <c r="G1" s="17"/>
      <c r="H1" s="17"/>
      <c r="I1" s="17"/>
      <c r="J1" s="17"/>
      <c r="K1" s="17"/>
      <c r="L1" s="17"/>
      <c r="M1" s="17"/>
      <c r="N1" s="17"/>
      <c r="O1" s="17"/>
      <c r="P1" s="17"/>
    </row>
    <row r="3" spans="1:18" ht="32.5" customHeight="1" x14ac:dyDescent="0.35">
      <c r="A3" s="17" t="s">
        <v>58</v>
      </c>
      <c r="B3" s="17"/>
      <c r="C3" s="17"/>
      <c r="D3" s="17"/>
      <c r="E3" s="17"/>
      <c r="F3" s="17"/>
      <c r="G3" s="17"/>
      <c r="H3" s="17"/>
      <c r="I3" s="17"/>
      <c r="J3" s="17"/>
      <c r="K3" s="17"/>
      <c r="L3" s="17"/>
      <c r="M3" s="17"/>
      <c r="N3" s="17"/>
      <c r="O3" s="17"/>
      <c r="P3" s="17"/>
      <c r="Q3" s="17"/>
      <c r="R3" s="17"/>
    </row>
    <row r="5" spans="1:18" x14ac:dyDescent="0.35">
      <c r="A5" s="24" t="s">
        <v>49</v>
      </c>
      <c r="B5" s="24"/>
      <c r="C5" s="24"/>
      <c r="D5" s="24"/>
      <c r="E5" s="24"/>
      <c r="F5" s="24"/>
      <c r="G5" s="24"/>
      <c r="H5" s="24"/>
      <c r="I5" s="24"/>
      <c r="J5" s="24"/>
      <c r="K5" s="24"/>
      <c r="L5" s="24"/>
    </row>
    <row r="6" spans="1:18" x14ac:dyDescent="0.35">
      <c r="A6" s="17" t="s">
        <v>50</v>
      </c>
      <c r="B6" s="17"/>
      <c r="C6" s="17"/>
      <c r="D6" s="17"/>
      <c r="E6" s="17"/>
      <c r="F6" s="17"/>
      <c r="G6" s="17"/>
      <c r="H6" s="17"/>
      <c r="I6" s="17"/>
      <c r="J6" s="17"/>
      <c r="K6" s="17"/>
      <c r="L6" s="17"/>
      <c r="M6" s="17"/>
      <c r="N6" s="17"/>
      <c r="O6" s="17"/>
      <c r="P6" s="17"/>
    </row>
    <row r="7" spans="1:18" x14ac:dyDescent="0.35">
      <c r="A7" s="17" t="s">
        <v>51</v>
      </c>
      <c r="B7" s="17"/>
      <c r="C7" s="17"/>
      <c r="D7" s="17"/>
      <c r="E7" s="17"/>
      <c r="F7" s="17"/>
      <c r="G7" s="17"/>
      <c r="H7" s="17"/>
      <c r="I7" s="17"/>
      <c r="J7" s="17"/>
      <c r="K7" s="17"/>
      <c r="L7" s="17"/>
      <c r="M7" s="17"/>
      <c r="N7" s="17"/>
      <c r="O7" s="17"/>
      <c r="P7" s="17"/>
    </row>
    <row r="8" spans="1:18" x14ac:dyDescent="0.35">
      <c r="A8" s="17" t="s">
        <v>52</v>
      </c>
      <c r="B8" s="17"/>
      <c r="C8" s="17"/>
      <c r="D8" s="17"/>
      <c r="E8" s="17"/>
      <c r="F8" s="17"/>
      <c r="G8" s="17"/>
      <c r="H8" s="17"/>
      <c r="I8" s="17"/>
      <c r="J8" s="17"/>
      <c r="K8" s="17"/>
      <c r="L8" s="17"/>
      <c r="M8" s="17"/>
      <c r="N8" s="17"/>
      <c r="O8" s="17"/>
      <c r="P8" s="17"/>
    </row>
    <row r="9" spans="1:18" x14ac:dyDescent="0.35">
      <c r="A9" s="17" t="s">
        <v>61</v>
      </c>
      <c r="B9" s="17"/>
      <c r="C9" s="17"/>
      <c r="D9" s="17"/>
      <c r="E9" s="17"/>
      <c r="F9" s="17"/>
      <c r="G9" s="17"/>
      <c r="H9" s="17"/>
      <c r="I9" s="17"/>
      <c r="J9" s="17"/>
      <c r="K9" s="17"/>
      <c r="L9" s="17"/>
      <c r="M9" s="17"/>
      <c r="N9" s="17"/>
      <c r="O9" s="17"/>
      <c r="P9" s="17"/>
    </row>
    <row r="12" spans="1:18" x14ac:dyDescent="0.35">
      <c r="A12" s="24" t="s">
        <v>53</v>
      </c>
      <c r="B12" s="24"/>
      <c r="C12" s="24"/>
      <c r="D12" s="24"/>
      <c r="E12" s="24"/>
      <c r="F12" s="24"/>
      <c r="G12" s="24"/>
      <c r="H12" s="24"/>
      <c r="I12" s="24"/>
      <c r="J12" s="24"/>
      <c r="K12" s="24"/>
      <c r="L12" s="24"/>
    </row>
    <row r="13" spans="1:18" ht="73.5" customHeight="1" x14ac:dyDescent="0.35">
      <c r="A13" s="17" t="s">
        <v>54</v>
      </c>
      <c r="B13" s="17"/>
      <c r="C13" s="17"/>
      <c r="D13" s="17"/>
      <c r="E13" s="17"/>
      <c r="F13" s="17"/>
      <c r="G13" s="17"/>
      <c r="H13" s="17"/>
      <c r="I13" s="17"/>
      <c r="J13" s="17"/>
      <c r="K13" s="17"/>
      <c r="L13" s="17"/>
      <c r="M13" s="17"/>
      <c r="N13" s="17"/>
      <c r="O13" s="17"/>
      <c r="P13" s="17"/>
    </row>
    <row r="14" spans="1:18" x14ac:dyDescent="0.35">
      <c r="A14" s="17" t="s">
        <v>55</v>
      </c>
      <c r="B14" s="17"/>
      <c r="C14" s="17"/>
      <c r="D14" s="17"/>
      <c r="E14" s="17"/>
      <c r="F14" s="17"/>
      <c r="G14" s="17"/>
      <c r="H14" s="17"/>
      <c r="I14" s="17"/>
      <c r="J14" s="17"/>
      <c r="K14" s="17"/>
      <c r="L14" s="17"/>
      <c r="M14" s="17"/>
      <c r="N14" s="17"/>
      <c r="O14" s="17"/>
      <c r="P14" s="17"/>
    </row>
    <row r="15" spans="1:18" x14ac:dyDescent="0.35">
      <c r="A15" s="17" t="s">
        <v>56</v>
      </c>
      <c r="B15" s="17"/>
      <c r="C15" s="17"/>
      <c r="D15" s="17"/>
      <c r="E15" s="17"/>
      <c r="F15" s="17"/>
      <c r="G15" s="17"/>
      <c r="H15" s="17"/>
      <c r="I15" s="17"/>
      <c r="J15" s="17"/>
      <c r="K15" s="17"/>
      <c r="L15" s="17"/>
      <c r="M15" s="17"/>
      <c r="N15" s="17"/>
      <c r="O15" s="17"/>
      <c r="P15" s="17"/>
    </row>
  </sheetData>
  <mergeCells count="11">
    <mergeCell ref="A12:L12"/>
    <mergeCell ref="A13:P13"/>
    <mergeCell ref="A14:P14"/>
    <mergeCell ref="A15:P15"/>
    <mergeCell ref="A9:P9"/>
    <mergeCell ref="A8:P8"/>
    <mergeCell ref="A1:P1"/>
    <mergeCell ref="A3:R3"/>
    <mergeCell ref="A5:L5"/>
    <mergeCell ref="A6:P6"/>
    <mergeCell ref="A7:P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9127-D2B6-40B7-9945-85867928D7AB}">
  <dimension ref="A1:J26"/>
  <sheetViews>
    <sheetView workbookViewId="0">
      <selection activeCell="A12" sqref="A12"/>
    </sheetView>
  </sheetViews>
  <sheetFormatPr defaultRowHeight="14.5" x14ac:dyDescent="0.35"/>
  <sheetData>
    <row r="1" spans="1:10" x14ac:dyDescent="0.35">
      <c r="A1" s="17" t="s">
        <v>4</v>
      </c>
      <c r="B1" s="17"/>
      <c r="C1" s="17"/>
      <c r="D1" s="17"/>
      <c r="E1" s="17"/>
      <c r="F1" s="17"/>
      <c r="G1" s="17"/>
      <c r="H1" s="17"/>
      <c r="I1" s="17"/>
      <c r="J1" s="17"/>
    </row>
    <row r="3" spans="1:10" x14ac:dyDescent="0.35">
      <c r="A3" t="s">
        <v>6</v>
      </c>
    </row>
    <row r="4" spans="1:10" x14ac:dyDescent="0.35">
      <c r="A4" t="s">
        <v>5</v>
      </c>
    </row>
    <row r="7" spans="1:10" x14ac:dyDescent="0.35">
      <c r="A7" t="s">
        <v>42</v>
      </c>
    </row>
    <row r="8" spans="1:10" x14ac:dyDescent="0.35">
      <c r="A8" t="s">
        <v>7</v>
      </c>
    </row>
    <row r="11" spans="1:10" x14ac:dyDescent="0.35">
      <c r="A11" t="s">
        <v>59</v>
      </c>
    </row>
    <row r="12" spans="1:10" x14ac:dyDescent="0.35">
      <c r="A12" t="s">
        <v>60</v>
      </c>
    </row>
    <row r="14" spans="1:10" x14ac:dyDescent="0.35">
      <c r="A14" t="s">
        <v>23</v>
      </c>
    </row>
    <row r="15" spans="1:10" x14ac:dyDescent="0.35">
      <c r="A15" t="s">
        <v>8</v>
      </c>
    </row>
    <row r="16" spans="1:10" x14ac:dyDescent="0.35">
      <c r="A16" t="s">
        <v>10</v>
      </c>
    </row>
    <row r="17" spans="1:1" x14ac:dyDescent="0.35">
      <c r="A17" t="s">
        <v>22</v>
      </c>
    </row>
    <row r="18" spans="1:1" x14ac:dyDescent="0.35">
      <c r="A18" t="s">
        <v>24</v>
      </c>
    </row>
    <row r="19" spans="1:1" x14ac:dyDescent="0.35">
      <c r="A19" t="s">
        <v>25</v>
      </c>
    </row>
    <row r="20" spans="1:1" x14ac:dyDescent="0.35">
      <c r="A20" t="s">
        <v>26</v>
      </c>
    </row>
    <row r="21" spans="1:1" x14ac:dyDescent="0.35">
      <c r="A21" t="s">
        <v>27</v>
      </c>
    </row>
    <row r="22" spans="1:1" x14ac:dyDescent="0.35">
      <c r="A22" t="s">
        <v>28</v>
      </c>
    </row>
    <row r="23" spans="1:1" x14ac:dyDescent="0.35">
      <c r="A23" t="s">
        <v>29</v>
      </c>
    </row>
    <row r="24" spans="1:1" x14ac:dyDescent="0.35">
      <c r="A24" t="s">
        <v>30</v>
      </c>
    </row>
    <row r="25" spans="1:1" x14ac:dyDescent="0.35">
      <c r="A25" t="s">
        <v>31</v>
      </c>
    </row>
    <row r="26" spans="1:1" x14ac:dyDescent="0.35">
      <c r="A26" t="s">
        <v>32</v>
      </c>
    </row>
  </sheetData>
  <mergeCells count="1">
    <mergeCell ref="A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Parameters-TBD</vt:lpstr>
      <vt:lpstr>Reference URLs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Dendukuri, Raghuveer</dc:creator>
  <cp:lastModifiedBy>Dendukuri, Raghuveer</cp:lastModifiedBy>
  <cp:lastPrinted>2022-09-14T19:42:24Z</cp:lastPrinted>
  <dcterms:created xsi:type="dcterms:W3CDTF">2022-09-13T15:06:54Z</dcterms:created>
  <dcterms:modified xsi:type="dcterms:W3CDTF">2022-09-14T20:35:37Z</dcterms:modified>
</cp:coreProperties>
</file>